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2"/>
  </bookViews>
  <sheets>
    <sheet name="MAULE " sheetId="1" r:id="rId1"/>
    <sheet name="ATARRATZE" sheetId="2" r:id="rId2"/>
    <sheet name="XIBEROA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<sst xmlns="http://schemas.openxmlformats.org/spreadsheetml/2006/main" count="87" uniqueCount="60">
  <si>
    <t>MAULE</t>
  </si>
  <si>
    <t>Zerrend,</t>
  </si>
  <si>
    <t>Bozka,</t>
  </si>
  <si>
    <t>Bozk/Zerr</t>
  </si>
  <si>
    <t>Bali</t>
  </si>
  <si>
    <t>Bali/Bozka</t>
  </si>
  <si>
    <t>Xuri</t>
  </si>
  <si>
    <t>BARKOXE</t>
  </si>
  <si>
    <t>BERROGAINE LAHÜNTZE</t>
  </si>
  <si>
    <t>BILDOZE</t>
  </si>
  <si>
    <t>EZPEIZE</t>
  </si>
  <si>
    <t>GARINDAINE</t>
  </si>
  <si>
    <t>MENDIKOTA</t>
  </si>
  <si>
    <t>MITIKILE</t>
  </si>
  <si>
    <t>MUSKILDI</t>
  </si>
  <si>
    <t>SOHÜTA</t>
  </si>
  <si>
    <t>URDIñARBE</t>
  </si>
  <si>
    <t>ÜRRÜSTOI LARRABILE</t>
  </si>
  <si>
    <t>OROTARAT</t>
  </si>
  <si>
    <t>ATARRATZE</t>
  </si>
  <si>
    <t>ALTZAI</t>
  </si>
  <si>
    <t>ALOZE</t>
  </si>
  <si>
    <t>ETXEBARRE</t>
  </si>
  <si>
    <t>GAMERE</t>
  </si>
  <si>
    <t>HAUZE</t>
  </si>
  <si>
    <t>IRURI</t>
  </si>
  <si>
    <t>LAKARRI</t>
  </si>
  <si>
    <t>LIGINAGA</t>
  </si>
  <si>
    <t>MONTORI</t>
  </si>
  <si>
    <t>OZAZE</t>
  </si>
  <si>
    <t>SANTA GRAZI</t>
  </si>
  <si>
    <t>ZALGIZE</t>
  </si>
  <si>
    <t>IDAUZE MENDI</t>
  </si>
  <si>
    <t>LIGI ATEREI</t>
  </si>
  <si>
    <t>ALTZÜRRÜKÜ</t>
  </si>
  <si>
    <t>ARROKIAGA</t>
  </si>
  <si>
    <t>GOTAIÑE</t>
  </si>
  <si>
    <t>LIXOZE</t>
  </si>
  <si>
    <t>XARRIKOTA PEA</t>
  </si>
  <si>
    <t>OSPITALE PEA</t>
  </si>
  <si>
    <t>MAITIA</t>
  </si>
  <si>
    <t>Frantxoa</t>
  </si>
  <si>
    <t>P.S</t>
  </si>
  <si>
    <t>LASSALLE</t>
  </si>
  <si>
    <t xml:space="preserve"> Jean</t>
  </si>
  <si>
    <t>C pour France</t>
  </si>
  <si>
    <t>LARRAINE</t>
  </si>
  <si>
    <t>LEXANTZÜ</t>
  </si>
  <si>
    <t>AIÑARBE</t>
  </si>
  <si>
    <t>Zerrendetan</t>
  </si>
  <si>
    <t>Bozkazale</t>
  </si>
  <si>
    <t>Bozkazale/Zerrendetan</t>
  </si>
  <si>
    <t>Bali / Bozkazale</t>
  </si>
  <si>
    <t>MAITIA Frantxoa PS</t>
  </si>
  <si>
    <t>LASSALLE Jean Centre pour la France</t>
  </si>
  <si>
    <t>Ehünentakoa</t>
  </si>
  <si>
    <t>XIBEROA</t>
  </si>
  <si>
    <t>Bozkak</t>
  </si>
  <si>
    <t>Eskiula</t>
  </si>
  <si>
    <t>Pagola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</si>
</sst>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000"/>
    <numFmt numFmtId="174" formatCode="[$-40C]dddd\ d\ mmmm\ yyyy"/>
  </numFmts>
  <fonts count="2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10" fontId="1" fillId="7" borderId="17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10" fontId="1" fillId="15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0" fontId="1" fillId="7" borderId="23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10" fontId="1" fillId="7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10" fontId="1" fillId="15" borderId="23" xfId="0" applyNumberFormat="1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15" borderId="25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10" fontId="1" fillId="24" borderId="23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10" fontId="1" fillId="24" borderId="21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10" fontId="1" fillId="15" borderId="23" xfId="50" applyNumberFormat="1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10" fontId="1" fillId="24" borderId="28" xfId="0" applyNumberFormat="1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10" fontId="1" fillId="24" borderId="31" xfId="0" applyNumberFormat="1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10" fontId="1" fillId="15" borderId="14" xfId="0" applyNumberFormat="1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32" xfId="0" applyFont="1" applyFill="1" applyBorder="1" applyAlignment="1">
      <alignment horizontal="center"/>
    </xf>
    <xf numFmtId="10" fontId="1" fillId="15" borderId="3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4" xfId="0" applyFont="1" applyBorder="1" applyAlignment="1">
      <alignment/>
    </xf>
    <xf numFmtId="0" fontId="4" fillId="7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0" fontId="3" fillId="0" borderId="21" xfId="0" applyNumberFormat="1" applyFont="1" applyFill="1" applyBorder="1" applyAlignment="1">
      <alignment horizontal="center"/>
    </xf>
    <xf numFmtId="0" fontId="4" fillId="7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15" borderId="36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10" fontId="3" fillId="24" borderId="23" xfId="0" applyNumberFormat="1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10" fontId="3" fillId="24" borderId="21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/>
    </xf>
    <xf numFmtId="0" fontId="4" fillId="15" borderId="34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36" xfId="0" applyFont="1" applyBorder="1" applyAlignment="1">
      <alignment/>
    </xf>
    <xf numFmtId="0" fontId="5" fillId="15" borderId="36" xfId="0" applyFont="1" applyFill="1" applyBorder="1" applyAlignment="1">
      <alignment/>
    </xf>
    <xf numFmtId="10" fontId="1" fillId="15" borderId="38" xfId="0" applyNumberFormat="1" applyFont="1" applyFill="1" applyBorder="1" applyAlignment="1">
      <alignment horizontal="center"/>
    </xf>
    <xf numFmtId="10" fontId="1" fillId="0" borderId="38" xfId="0" applyNumberFormat="1" applyFont="1" applyFill="1" applyBorder="1" applyAlignment="1">
      <alignment horizontal="center"/>
    </xf>
    <xf numFmtId="10" fontId="1" fillId="0" borderId="39" xfId="0" applyNumberFormat="1" applyFont="1" applyFill="1" applyBorder="1" applyAlignment="1">
      <alignment horizontal="center"/>
    </xf>
    <xf numFmtId="10" fontId="1" fillId="0" borderId="40" xfId="0" applyNumberFormat="1" applyFont="1" applyFill="1" applyBorder="1" applyAlignment="1">
      <alignment horizontal="center"/>
    </xf>
    <xf numFmtId="10" fontId="1" fillId="15" borderId="41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10" fontId="1" fillId="24" borderId="14" xfId="0" applyNumberFormat="1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2" fillId="15" borderId="42" xfId="0" applyFont="1" applyFill="1" applyBorder="1" applyAlignment="1">
      <alignment/>
    </xf>
    <xf numFmtId="0" fontId="1" fillId="15" borderId="43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10" fontId="1" fillId="15" borderId="44" xfId="0" applyNumberFormat="1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45" xfId="0" applyFont="1" applyFill="1" applyBorder="1" applyAlignment="1">
      <alignment horizontal="center"/>
    </xf>
    <xf numFmtId="10" fontId="1" fillId="15" borderId="46" xfId="0" applyNumberFormat="1" applyFont="1" applyFill="1" applyBorder="1" applyAlignment="1">
      <alignment horizontal="center"/>
    </xf>
    <xf numFmtId="0" fontId="2" fillId="24" borderId="47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10" fontId="1" fillId="24" borderId="46" xfId="0" applyNumberFormat="1" applyFont="1" applyFill="1" applyBorder="1" applyAlignment="1">
      <alignment horizontal="center"/>
    </xf>
    <xf numFmtId="10" fontId="1" fillId="24" borderId="38" xfId="0" applyNumberFormat="1" applyFont="1" applyFill="1" applyBorder="1" applyAlignment="1">
      <alignment horizontal="center"/>
    </xf>
    <xf numFmtId="0" fontId="2" fillId="15" borderId="47" xfId="0" applyFont="1" applyFill="1" applyBorder="1" applyAlignment="1">
      <alignment/>
    </xf>
    <xf numFmtId="0" fontId="1" fillId="15" borderId="36" xfId="0" applyFont="1" applyFill="1" applyBorder="1" applyAlignment="1">
      <alignment horizontal="center"/>
    </xf>
    <xf numFmtId="0" fontId="2" fillId="24" borderId="48" xfId="0" applyFont="1" applyFill="1" applyBorder="1" applyAlignment="1">
      <alignment/>
    </xf>
    <xf numFmtId="0" fontId="1" fillId="24" borderId="49" xfId="0" applyFont="1" applyFill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10" fontId="1" fillId="24" borderId="50" xfId="0" applyNumberFormat="1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10" fontId="1" fillId="24" borderId="39" xfId="0" applyNumberFormat="1" applyFont="1" applyFill="1" applyBorder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2" fillId="15" borderId="52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15" borderId="53" xfId="0" applyFont="1" applyFill="1" applyBorder="1" applyAlignment="1">
      <alignment horizontal="center"/>
    </xf>
    <xf numFmtId="0" fontId="1" fillId="15" borderId="54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55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15" borderId="56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15" borderId="57" xfId="0" applyFont="1" applyFill="1" applyBorder="1" applyAlignment="1">
      <alignment horizontal="center"/>
    </xf>
    <xf numFmtId="10" fontId="1" fillId="15" borderId="56" xfId="0" applyNumberFormat="1" applyFont="1" applyFill="1" applyBorder="1" applyAlignment="1">
      <alignment horizontal="center"/>
    </xf>
    <xf numFmtId="10" fontId="1" fillId="15" borderId="54" xfId="0" applyNumberFormat="1" applyFont="1" applyFill="1" applyBorder="1" applyAlignment="1">
      <alignment horizontal="center"/>
    </xf>
    <xf numFmtId="10" fontId="1" fillId="24" borderId="56" xfId="0" applyNumberFormat="1" applyFont="1" applyFill="1" applyBorder="1" applyAlignment="1">
      <alignment horizontal="center"/>
    </xf>
    <xf numFmtId="10" fontId="1" fillId="24" borderId="54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24" borderId="56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" fillId="15" borderId="59" xfId="0" applyFont="1" applyFill="1" applyBorder="1" applyAlignment="1">
      <alignment horizontal="center"/>
    </xf>
    <xf numFmtId="0" fontId="1" fillId="15" borderId="60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15" borderId="29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15" borderId="62" xfId="0" applyFont="1" applyFill="1" applyBorder="1" applyAlignment="1">
      <alignment horizontal="center"/>
    </xf>
    <xf numFmtId="0" fontId="2" fillId="15" borderId="63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10" fontId="1" fillId="15" borderId="24" xfId="0" applyNumberFormat="1" applyFont="1" applyFill="1" applyBorder="1" applyAlignment="1">
      <alignment horizontal="center"/>
    </xf>
    <xf numFmtId="10" fontId="1" fillId="24" borderId="24" xfId="0" applyNumberFormat="1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10" fontId="1" fillId="15" borderId="2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1" fillId="24" borderId="29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15" borderId="67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/>
    </xf>
    <xf numFmtId="0" fontId="2" fillId="15" borderId="64" xfId="0" applyFont="1" applyFill="1" applyBorder="1" applyAlignment="1">
      <alignment horizontal="center"/>
    </xf>
    <xf numFmtId="0" fontId="2" fillId="15" borderId="65" xfId="0" applyFont="1" applyFill="1" applyBorder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2" fillId="15" borderId="6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15" borderId="34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6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5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648450" y="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Jean LASSALLE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5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648450" y="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Thierry LABAQUERE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048375" y="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Jean LASSALLE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048375" y="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Thierry LABAQUERE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M21" sqref="M21"/>
    </sheetView>
  </sheetViews>
  <sheetFormatPr defaultColWidth="11.421875" defaultRowHeight="12.75"/>
  <cols>
    <col min="1" max="1" width="20.7109375" style="0" bestFit="1" customWidth="1"/>
    <col min="2" max="2" width="8.7109375" style="0" bestFit="1" customWidth="1"/>
    <col min="3" max="3" width="7.421875" style="0" bestFit="1" customWidth="1"/>
    <col min="4" max="4" width="10.00390625" style="0" bestFit="1" customWidth="1"/>
    <col min="5" max="5" width="6.00390625" style="0" customWidth="1"/>
    <col min="6" max="6" width="10.8515625" style="0" bestFit="1" customWidth="1"/>
    <col min="7" max="7" width="4.57421875" style="0" bestFit="1" customWidth="1"/>
    <col min="8" max="8" width="5.57421875" style="0" customWidth="1"/>
    <col min="9" max="9" width="9.421875" style="0" customWidth="1"/>
    <col min="10" max="10" width="5.57421875" style="0" customWidth="1"/>
    <col min="11" max="11" width="10.8515625" style="0" customWidth="1"/>
  </cols>
  <sheetData>
    <row r="1" spans="1:11" ht="19.5" customHeight="1">
      <c r="A1" s="63"/>
      <c r="B1" s="2"/>
      <c r="C1" s="2"/>
      <c r="D1" s="3"/>
      <c r="E1" s="2"/>
      <c r="F1" s="2"/>
      <c r="G1" s="2"/>
      <c r="H1" s="156" t="s">
        <v>40</v>
      </c>
      <c r="I1" s="159"/>
      <c r="J1" s="156" t="s">
        <v>43</v>
      </c>
      <c r="K1" s="157"/>
    </row>
    <row r="2" spans="1:11" ht="19.5" customHeight="1">
      <c r="A2" s="64"/>
      <c r="B2" s="5"/>
      <c r="C2" s="5"/>
      <c r="D2" s="6"/>
      <c r="E2" s="5"/>
      <c r="F2" s="5"/>
      <c r="G2" s="5"/>
      <c r="H2" s="154" t="s">
        <v>41</v>
      </c>
      <c r="I2" s="155"/>
      <c r="J2" s="154" t="s">
        <v>44</v>
      </c>
      <c r="K2" s="158"/>
    </row>
    <row r="3" spans="1:11" ht="19.5" customHeight="1" thickBot="1">
      <c r="A3" s="64"/>
      <c r="B3" s="5"/>
      <c r="C3" s="5"/>
      <c r="D3" s="6"/>
      <c r="E3" s="5"/>
      <c r="F3" s="5"/>
      <c r="G3" s="5"/>
      <c r="H3" s="154" t="s">
        <v>42</v>
      </c>
      <c r="I3" s="155"/>
      <c r="J3" s="154" t="s">
        <v>45</v>
      </c>
      <c r="K3" s="158"/>
    </row>
    <row r="4" spans="1:11" ht="19.5" customHeight="1" thickBot="1">
      <c r="A4" s="65"/>
      <c r="B4" s="7" t="s">
        <v>1</v>
      </c>
      <c r="C4" s="8" t="s">
        <v>2</v>
      </c>
      <c r="D4" s="9" t="s">
        <v>3</v>
      </c>
      <c r="E4" s="8" t="s">
        <v>4</v>
      </c>
      <c r="F4" s="8" t="s">
        <v>5</v>
      </c>
      <c r="G4" s="10" t="s">
        <v>6</v>
      </c>
      <c r="H4" s="162"/>
      <c r="I4" s="164"/>
      <c r="J4" s="162"/>
      <c r="K4" s="163"/>
    </row>
    <row r="5" spans="1:11" ht="19.5" customHeight="1">
      <c r="A5" s="66" t="s">
        <v>0</v>
      </c>
      <c r="B5" s="11">
        <v>2362</v>
      </c>
      <c r="C5" s="12">
        <v>1479</v>
      </c>
      <c r="D5" s="13">
        <f>C5/B5</f>
        <v>0.6261642675698561</v>
      </c>
      <c r="E5" s="14">
        <v>1394</v>
      </c>
      <c r="F5" s="13">
        <f>E5/C5</f>
        <v>0.9425287356321839</v>
      </c>
      <c r="G5" s="15">
        <f>C5-E5</f>
        <v>85</v>
      </c>
      <c r="H5" s="16">
        <v>856</v>
      </c>
      <c r="I5" s="17">
        <f aca="true" t="shared" si="0" ref="I5:I19">H5/E5</f>
        <v>0.6140602582496413</v>
      </c>
      <c r="J5" s="16">
        <v>538</v>
      </c>
      <c r="K5" s="84">
        <f aca="true" t="shared" si="1" ref="K5:K24">J5/E5</f>
        <v>0.38593974175035867</v>
      </c>
    </row>
    <row r="6" spans="1:11" ht="19.5" customHeight="1">
      <c r="A6" s="67" t="s">
        <v>48</v>
      </c>
      <c r="B6" s="18">
        <v>120</v>
      </c>
      <c r="C6" s="19">
        <v>87</v>
      </c>
      <c r="D6" s="20">
        <f>C6/B6</f>
        <v>0.725</v>
      </c>
      <c r="E6" s="19">
        <v>84</v>
      </c>
      <c r="F6" s="20">
        <f>E6/C6</f>
        <v>0.9655172413793104</v>
      </c>
      <c r="G6" s="21">
        <f>C6-E6</f>
        <v>3</v>
      </c>
      <c r="H6" s="22">
        <v>19</v>
      </c>
      <c r="I6" s="23">
        <f t="shared" si="0"/>
        <v>0.2261904761904762</v>
      </c>
      <c r="J6" s="22">
        <v>65</v>
      </c>
      <c r="K6" s="85">
        <f t="shared" si="1"/>
        <v>0.7738095238095238</v>
      </c>
    </row>
    <row r="7" spans="1:11" ht="19.5" customHeight="1">
      <c r="A7" s="69" t="s">
        <v>34</v>
      </c>
      <c r="B7" s="24">
        <v>217</v>
      </c>
      <c r="C7" s="25">
        <v>141</v>
      </c>
      <c r="D7" s="26">
        <f aca="true" t="shared" si="2" ref="D7:D24">C7/B7</f>
        <v>0.6497695852534562</v>
      </c>
      <c r="E7" s="25">
        <v>135</v>
      </c>
      <c r="F7" s="26">
        <f aca="true" t="shared" si="3" ref="F7:F24">E7/C7</f>
        <v>0.9574468085106383</v>
      </c>
      <c r="G7" s="27">
        <f aca="true" t="shared" si="4" ref="G7:G23">C7-E7</f>
        <v>6</v>
      </c>
      <c r="H7" s="28">
        <v>58</v>
      </c>
      <c r="I7" s="29">
        <f t="shared" si="0"/>
        <v>0.42962962962962964</v>
      </c>
      <c r="J7" s="28">
        <v>77</v>
      </c>
      <c r="K7" s="84">
        <f t="shared" si="1"/>
        <v>0.5703703703703704</v>
      </c>
    </row>
    <row r="8" spans="1:11" ht="19.5" customHeight="1">
      <c r="A8" s="70" t="s">
        <v>35</v>
      </c>
      <c r="B8" s="30">
        <v>115</v>
      </c>
      <c r="C8" s="31">
        <v>75</v>
      </c>
      <c r="D8" s="32">
        <f t="shared" si="2"/>
        <v>0.6521739130434783</v>
      </c>
      <c r="E8" s="31">
        <v>73</v>
      </c>
      <c r="F8" s="32">
        <f>E8/C8</f>
        <v>0.9733333333333334</v>
      </c>
      <c r="G8" s="21">
        <f>C8-E8</f>
        <v>2</v>
      </c>
      <c r="H8" s="34">
        <v>22</v>
      </c>
      <c r="I8" s="35">
        <f t="shared" si="0"/>
        <v>0.3013698630136986</v>
      </c>
      <c r="J8" s="34">
        <v>51</v>
      </c>
      <c r="K8" s="85">
        <f t="shared" si="1"/>
        <v>0.6986301369863014</v>
      </c>
    </row>
    <row r="9" spans="1:11" ht="19.5" customHeight="1">
      <c r="A9" s="69" t="s">
        <v>7</v>
      </c>
      <c r="B9" s="24">
        <v>625</v>
      </c>
      <c r="C9" s="25">
        <v>394</v>
      </c>
      <c r="D9" s="26">
        <f t="shared" si="2"/>
        <v>0.6304</v>
      </c>
      <c r="E9" s="25">
        <v>367</v>
      </c>
      <c r="F9" s="26">
        <f t="shared" si="3"/>
        <v>0.9314720812182741</v>
      </c>
      <c r="G9" s="27">
        <f t="shared" si="4"/>
        <v>27</v>
      </c>
      <c r="H9" s="28">
        <v>149</v>
      </c>
      <c r="I9" s="29">
        <f t="shared" si="0"/>
        <v>0.40599455040871935</v>
      </c>
      <c r="J9" s="28">
        <v>218</v>
      </c>
      <c r="K9" s="84">
        <f t="shared" si="1"/>
        <v>0.5940054495912807</v>
      </c>
    </row>
    <row r="10" spans="1:11" ht="19.5" customHeight="1">
      <c r="A10" s="82" t="s">
        <v>8</v>
      </c>
      <c r="B10" s="30">
        <v>105</v>
      </c>
      <c r="C10" s="31">
        <v>68</v>
      </c>
      <c r="D10" s="32">
        <f t="shared" si="2"/>
        <v>0.6476190476190476</v>
      </c>
      <c r="E10" s="31">
        <v>67</v>
      </c>
      <c r="F10" s="32">
        <f t="shared" si="3"/>
        <v>0.9852941176470589</v>
      </c>
      <c r="G10" s="33">
        <f t="shared" si="4"/>
        <v>1</v>
      </c>
      <c r="H10" s="34">
        <v>33</v>
      </c>
      <c r="I10" s="35">
        <f t="shared" si="0"/>
        <v>0.4925373134328358</v>
      </c>
      <c r="J10" s="34">
        <v>34</v>
      </c>
      <c r="K10" s="85">
        <f t="shared" si="1"/>
        <v>0.5074626865671642</v>
      </c>
    </row>
    <row r="11" spans="1:11" ht="19.5" customHeight="1">
      <c r="A11" s="69" t="s">
        <v>9</v>
      </c>
      <c r="B11" s="24">
        <v>641</v>
      </c>
      <c r="C11" s="25">
        <v>406</v>
      </c>
      <c r="D11" s="26">
        <f t="shared" si="2"/>
        <v>0.6333853354134166</v>
      </c>
      <c r="E11" s="25">
        <v>384</v>
      </c>
      <c r="F11" s="26">
        <f t="shared" si="3"/>
        <v>0.9458128078817734</v>
      </c>
      <c r="G11" s="27">
        <f t="shared" si="4"/>
        <v>22</v>
      </c>
      <c r="H11" s="28">
        <v>243</v>
      </c>
      <c r="I11" s="29">
        <f t="shared" si="0"/>
        <v>0.6328125</v>
      </c>
      <c r="J11" s="28">
        <v>141</v>
      </c>
      <c r="K11" s="84">
        <f t="shared" si="1"/>
        <v>0.3671875</v>
      </c>
    </row>
    <row r="12" spans="1:11" ht="19.5" customHeight="1">
      <c r="A12" s="70" t="s">
        <v>10</v>
      </c>
      <c r="B12" s="30">
        <v>441</v>
      </c>
      <c r="C12" s="31">
        <v>260</v>
      </c>
      <c r="D12" s="32">
        <f t="shared" si="2"/>
        <v>0.5895691609977324</v>
      </c>
      <c r="E12" s="31">
        <v>240</v>
      </c>
      <c r="F12" s="32">
        <f t="shared" si="3"/>
        <v>0.9230769230769231</v>
      </c>
      <c r="G12" s="33">
        <f t="shared" si="4"/>
        <v>20</v>
      </c>
      <c r="H12" s="34">
        <v>128</v>
      </c>
      <c r="I12" s="29">
        <f t="shared" si="0"/>
        <v>0.5333333333333333</v>
      </c>
      <c r="J12" s="34">
        <v>112</v>
      </c>
      <c r="K12" s="85">
        <f t="shared" si="1"/>
        <v>0.4666666666666667</v>
      </c>
    </row>
    <row r="13" spans="1:11" ht="19.5" customHeight="1">
      <c r="A13" s="69" t="s">
        <v>11</v>
      </c>
      <c r="B13" s="24">
        <v>440</v>
      </c>
      <c r="C13" s="25">
        <v>334</v>
      </c>
      <c r="D13" s="26">
        <f t="shared" si="2"/>
        <v>0.759090909090909</v>
      </c>
      <c r="E13" s="25">
        <v>306</v>
      </c>
      <c r="F13" s="26">
        <f t="shared" si="3"/>
        <v>0.9161676646706587</v>
      </c>
      <c r="G13" s="27">
        <f t="shared" si="4"/>
        <v>28</v>
      </c>
      <c r="H13" s="28">
        <v>137</v>
      </c>
      <c r="I13" s="29">
        <f t="shared" si="0"/>
        <v>0.4477124183006536</v>
      </c>
      <c r="J13" s="28">
        <v>169</v>
      </c>
      <c r="K13" s="84">
        <f t="shared" si="1"/>
        <v>0.5522875816993464</v>
      </c>
    </row>
    <row r="14" spans="1:11" ht="19.5" customHeight="1">
      <c r="A14" s="70" t="s">
        <v>36</v>
      </c>
      <c r="B14" s="30">
        <v>404</v>
      </c>
      <c r="C14" s="31">
        <v>269</v>
      </c>
      <c r="D14" s="32">
        <f t="shared" si="2"/>
        <v>0.6658415841584159</v>
      </c>
      <c r="E14" s="31">
        <v>244</v>
      </c>
      <c r="F14" s="32">
        <f t="shared" si="3"/>
        <v>0.9070631970260223</v>
      </c>
      <c r="G14" s="33">
        <f t="shared" si="4"/>
        <v>25</v>
      </c>
      <c r="H14" s="34">
        <v>82</v>
      </c>
      <c r="I14" s="35">
        <f t="shared" si="0"/>
        <v>0.3360655737704918</v>
      </c>
      <c r="J14" s="34">
        <v>162</v>
      </c>
      <c r="K14" s="85">
        <f t="shared" si="1"/>
        <v>0.6639344262295082</v>
      </c>
    </row>
    <row r="15" spans="1:11" ht="19.5" customHeight="1">
      <c r="A15" s="69" t="s">
        <v>32</v>
      </c>
      <c r="B15" s="24">
        <v>224</v>
      </c>
      <c r="C15" s="25">
        <v>143</v>
      </c>
      <c r="D15" s="26">
        <f t="shared" si="2"/>
        <v>0.6383928571428571</v>
      </c>
      <c r="E15" s="25">
        <v>134</v>
      </c>
      <c r="F15" s="26">
        <f t="shared" si="3"/>
        <v>0.9370629370629371</v>
      </c>
      <c r="G15" s="27">
        <f t="shared" si="4"/>
        <v>9</v>
      </c>
      <c r="H15" s="28">
        <v>62</v>
      </c>
      <c r="I15" s="29">
        <f t="shared" si="0"/>
        <v>0.4626865671641791</v>
      </c>
      <c r="J15" s="28">
        <v>72</v>
      </c>
      <c r="K15" s="84">
        <f t="shared" si="1"/>
        <v>0.5373134328358209</v>
      </c>
    </row>
    <row r="16" spans="1:11" ht="19.5" customHeight="1">
      <c r="A16" s="71" t="s">
        <v>12</v>
      </c>
      <c r="B16" s="36">
        <v>188</v>
      </c>
      <c r="C16" s="37">
        <v>113</v>
      </c>
      <c r="D16" s="38">
        <f t="shared" si="2"/>
        <v>0.601063829787234</v>
      </c>
      <c r="E16" s="37">
        <v>106</v>
      </c>
      <c r="F16" s="38">
        <f t="shared" si="3"/>
        <v>0.9380530973451328</v>
      </c>
      <c r="G16" s="39">
        <f t="shared" si="4"/>
        <v>7</v>
      </c>
      <c r="H16" s="40">
        <v>59</v>
      </c>
      <c r="I16" s="17">
        <f t="shared" si="0"/>
        <v>0.5566037735849056</v>
      </c>
      <c r="J16" s="40">
        <v>47</v>
      </c>
      <c r="K16" s="84">
        <f t="shared" si="1"/>
        <v>0.44339622641509435</v>
      </c>
    </row>
    <row r="17" spans="1:11" ht="19.5" customHeight="1">
      <c r="A17" s="72" t="s">
        <v>13</v>
      </c>
      <c r="B17" s="41">
        <v>303</v>
      </c>
      <c r="C17" s="42">
        <v>185</v>
      </c>
      <c r="D17" s="43">
        <f t="shared" si="2"/>
        <v>0.6105610561056105</v>
      </c>
      <c r="E17" s="42">
        <v>181</v>
      </c>
      <c r="F17" s="43">
        <f t="shared" si="3"/>
        <v>0.9783783783783784</v>
      </c>
      <c r="G17" s="44">
        <f t="shared" si="4"/>
        <v>4</v>
      </c>
      <c r="H17" s="45">
        <v>80</v>
      </c>
      <c r="I17" s="46">
        <f t="shared" si="0"/>
        <v>0.4419889502762431</v>
      </c>
      <c r="J17" s="45">
        <v>101</v>
      </c>
      <c r="K17" s="85">
        <f t="shared" si="1"/>
        <v>0.5580110497237569</v>
      </c>
    </row>
    <row r="18" spans="1:11" ht="19.5" customHeight="1">
      <c r="A18" s="71" t="s">
        <v>14</v>
      </c>
      <c r="B18" s="36">
        <v>223</v>
      </c>
      <c r="C18" s="37">
        <v>151</v>
      </c>
      <c r="D18" s="38">
        <f t="shared" si="2"/>
        <v>0.6771300448430493</v>
      </c>
      <c r="E18" s="37">
        <v>134</v>
      </c>
      <c r="F18" s="38">
        <f t="shared" si="3"/>
        <v>0.8874172185430463</v>
      </c>
      <c r="G18" s="39">
        <f t="shared" si="4"/>
        <v>17</v>
      </c>
      <c r="H18" s="40">
        <v>59</v>
      </c>
      <c r="I18" s="17">
        <f t="shared" si="0"/>
        <v>0.44029850746268656</v>
      </c>
      <c r="J18" s="40">
        <v>75</v>
      </c>
      <c r="K18" s="84">
        <f t="shared" si="1"/>
        <v>0.5597014925373134</v>
      </c>
    </row>
    <row r="19" spans="1:11" ht="19.5" customHeight="1">
      <c r="A19" s="72" t="s">
        <v>39</v>
      </c>
      <c r="B19" s="41">
        <v>65</v>
      </c>
      <c r="C19" s="42">
        <v>44</v>
      </c>
      <c r="D19" s="43">
        <f>C19/B19</f>
        <v>0.676923076923077</v>
      </c>
      <c r="E19" s="42">
        <v>43</v>
      </c>
      <c r="F19" s="43">
        <f>E19/C19</f>
        <v>0.9772727272727273</v>
      </c>
      <c r="G19" s="44">
        <f t="shared" si="4"/>
        <v>1</v>
      </c>
      <c r="H19" s="45">
        <v>7</v>
      </c>
      <c r="I19" s="46">
        <f t="shared" si="0"/>
        <v>0.16279069767441862</v>
      </c>
      <c r="J19" s="47">
        <v>36</v>
      </c>
      <c r="K19" s="86">
        <f t="shared" si="1"/>
        <v>0.8372093023255814</v>
      </c>
    </row>
    <row r="20" spans="1:11" ht="19.5" customHeight="1">
      <c r="A20" s="71" t="s">
        <v>15</v>
      </c>
      <c r="B20" s="36">
        <v>901</v>
      </c>
      <c r="C20" s="37">
        <v>555</v>
      </c>
      <c r="D20" s="38">
        <f>C20/B20</f>
        <v>0.6159822419533851</v>
      </c>
      <c r="E20" s="37">
        <v>538</v>
      </c>
      <c r="F20" s="38">
        <f>E20/C20</f>
        <v>0.9693693693693693</v>
      </c>
      <c r="G20" s="39">
        <f t="shared" si="4"/>
        <v>17</v>
      </c>
      <c r="H20" s="40">
        <v>281</v>
      </c>
      <c r="I20" s="17">
        <f>(H20/E20)</f>
        <v>0.5223048327137546</v>
      </c>
      <c r="J20" s="40">
        <v>257</v>
      </c>
      <c r="K20" s="84">
        <f t="shared" si="1"/>
        <v>0.47769516728624534</v>
      </c>
    </row>
    <row r="21" spans="1:11" ht="19.5" customHeight="1">
      <c r="A21" s="72" t="s">
        <v>16</v>
      </c>
      <c r="B21" s="41">
        <v>490</v>
      </c>
      <c r="C21" s="42">
        <v>311</v>
      </c>
      <c r="D21" s="43">
        <f t="shared" si="2"/>
        <v>0.6346938775510204</v>
      </c>
      <c r="E21" s="42">
        <v>297</v>
      </c>
      <c r="F21" s="43">
        <f t="shared" si="3"/>
        <v>0.954983922829582</v>
      </c>
      <c r="G21" s="44">
        <f t="shared" si="4"/>
        <v>14</v>
      </c>
      <c r="H21" s="45">
        <v>118</v>
      </c>
      <c r="I21" s="46">
        <f>H21/E21</f>
        <v>0.39730639730639733</v>
      </c>
      <c r="J21" s="45">
        <v>179</v>
      </c>
      <c r="K21" s="85">
        <f t="shared" si="1"/>
        <v>0.6026936026936027</v>
      </c>
    </row>
    <row r="22" spans="1:11" ht="19.5" customHeight="1">
      <c r="A22" s="83" t="s">
        <v>17</v>
      </c>
      <c r="B22" s="36">
        <v>81</v>
      </c>
      <c r="C22" s="37">
        <v>55</v>
      </c>
      <c r="D22" s="48">
        <f t="shared" si="2"/>
        <v>0.6790123456790124</v>
      </c>
      <c r="E22" s="37">
        <v>53</v>
      </c>
      <c r="F22" s="38">
        <f t="shared" si="3"/>
        <v>0.9636363636363636</v>
      </c>
      <c r="G22" s="39">
        <f t="shared" si="4"/>
        <v>2</v>
      </c>
      <c r="H22" s="40">
        <v>24</v>
      </c>
      <c r="I22" s="84">
        <f>H22/E22</f>
        <v>0.4528301886792453</v>
      </c>
      <c r="J22" s="40">
        <v>29</v>
      </c>
      <c r="K22" s="84">
        <f t="shared" si="1"/>
        <v>0.5471698113207547</v>
      </c>
    </row>
    <row r="23" spans="1:11" ht="19.5" customHeight="1" thickBot="1">
      <c r="A23" s="79" t="s">
        <v>38</v>
      </c>
      <c r="B23" s="50">
        <v>191</v>
      </c>
      <c r="C23" s="51">
        <v>121</v>
      </c>
      <c r="D23" s="52">
        <f t="shared" si="2"/>
        <v>0.6335078534031413</v>
      </c>
      <c r="E23" s="51">
        <v>116</v>
      </c>
      <c r="F23" s="52">
        <f t="shared" si="3"/>
        <v>0.9586776859504132</v>
      </c>
      <c r="G23" s="53">
        <f t="shared" si="4"/>
        <v>5</v>
      </c>
      <c r="H23" s="54">
        <v>73</v>
      </c>
      <c r="I23" s="55">
        <f>H23/E23</f>
        <v>0.6293103448275862</v>
      </c>
      <c r="J23" s="54">
        <v>43</v>
      </c>
      <c r="K23" s="87">
        <f t="shared" si="1"/>
        <v>0.3706896551724138</v>
      </c>
    </row>
    <row r="24" spans="1:11" ht="19.5" customHeight="1" thickBot="1">
      <c r="A24" s="80" t="s">
        <v>18</v>
      </c>
      <c r="B24" s="56">
        <f>SUM(B5:B23)</f>
        <v>8136</v>
      </c>
      <c r="C24" s="57">
        <f>SUM(C5:C23)</f>
        <v>5191</v>
      </c>
      <c r="D24" s="58">
        <f t="shared" si="2"/>
        <v>0.6380285152409046</v>
      </c>
      <c r="E24" s="57">
        <f>SUM(E5:E23)</f>
        <v>4896</v>
      </c>
      <c r="F24" s="58">
        <f t="shared" si="3"/>
        <v>0.9431708726642265</v>
      </c>
      <c r="G24" s="59">
        <f>SUM(G5:G23)</f>
        <v>295</v>
      </c>
      <c r="H24" s="60">
        <f>SUM(H5:H23)</f>
        <v>2490</v>
      </c>
      <c r="I24" s="61">
        <f>H24/E24</f>
        <v>0.508578431372549</v>
      </c>
      <c r="J24" s="60">
        <f>SUM(J5:J23)</f>
        <v>2406</v>
      </c>
      <c r="K24" s="88">
        <f t="shared" si="1"/>
        <v>0.49142156862745096</v>
      </c>
    </row>
    <row r="25" spans="1:11" ht="15.75">
      <c r="A25" s="81"/>
      <c r="B25" s="81"/>
      <c r="C25" s="81"/>
      <c r="D25" s="81"/>
      <c r="E25" s="81"/>
      <c r="F25" s="81"/>
      <c r="G25" s="81"/>
      <c r="H25" s="160" t="s">
        <v>40</v>
      </c>
      <c r="I25" s="161"/>
      <c r="J25" s="160" t="s">
        <v>43</v>
      </c>
      <c r="K25" s="161"/>
    </row>
    <row r="26" spans="1:11" ht="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15.75">
      <c r="A31" s="72" t="s">
        <v>37</v>
      </c>
      <c r="B31" s="73">
        <v>113</v>
      </c>
      <c r="C31" s="74">
        <v>68</v>
      </c>
      <c r="D31" s="75">
        <f>C31/B31</f>
        <v>0.6017699115044248</v>
      </c>
      <c r="E31" s="74">
        <v>64</v>
      </c>
      <c r="F31" s="75">
        <f>E31/C31</f>
        <v>0.9411764705882353</v>
      </c>
      <c r="G31" s="76">
        <f>C31-E31</f>
        <v>4</v>
      </c>
      <c r="H31" s="77">
        <v>26</v>
      </c>
      <c r="I31" s="78">
        <f>H31/E31</f>
        <v>0.40625</v>
      </c>
      <c r="J31" s="77">
        <v>38</v>
      </c>
      <c r="K31" s="68">
        <f>J31/E31</f>
        <v>0.59375</v>
      </c>
    </row>
    <row r="32" spans="1:11" ht="15">
      <c r="A32" s="81" t="s">
        <v>58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5">
      <c r="A33" s="81" t="s">
        <v>59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</sheetData>
  <sheetProtection/>
  <mergeCells count="10">
    <mergeCell ref="J25:K25"/>
    <mergeCell ref="H25:I25"/>
    <mergeCell ref="J4:K4"/>
    <mergeCell ref="J3:K3"/>
    <mergeCell ref="H4:I4"/>
    <mergeCell ref="H3:I3"/>
    <mergeCell ref="H2:I2"/>
    <mergeCell ref="J1:K1"/>
    <mergeCell ref="J2:K2"/>
    <mergeCell ref="H1:I1"/>
  </mergeCells>
  <printOptions horizontalCentered="1"/>
  <pageMargins left="0.3937007874015748" right="0.1968503937007874" top="0.7874015748031497" bottom="0" header="0.3937007874015748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N7" sqref="N7"/>
    </sheetView>
  </sheetViews>
  <sheetFormatPr defaultColWidth="11.421875" defaultRowHeight="12.75"/>
  <cols>
    <col min="1" max="1" width="14.8515625" style="0" bestFit="1" customWidth="1"/>
    <col min="2" max="2" width="8.7109375" style="0" bestFit="1" customWidth="1"/>
    <col min="3" max="3" width="7.421875" style="0" bestFit="1" customWidth="1"/>
    <col min="4" max="4" width="10.00390625" style="0" bestFit="1" customWidth="1"/>
    <col min="5" max="5" width="5.7109375" style="0" customWidth="1"/>
    <col min="6" max="6" width="10.8515625" style="0" bestFit="1" customWidth="1"/>
    <col min="7" max="7" width="4.57421875" style="0" bestFit="1" customWidth="1"/>
    <col min="8" max="8" width="4.7109375" style="0" customWidth="1"/>
    <col min="9" max="9" width="8.421875" style="0" customWidth="1"/>
    <col min="10" max="10" width="4.7109375" style="0" customWidth="1"/>
    <col min="11" max="11" width="10.7109375" style="0" customWidth="1"/>
  </cols>
  <sheetData>
    <row r="1" spans="1:11" ht="21.75" customHeight="1">
      <c r="A1" s="1"/>
      <c r="B1" s="2"/>
      <c r="C1" s="2"/>
      <c r="D1" s="3"/>
      <c r="E1" s="2"/>
      <c r="F1" s="2"/>
      <c r="G1" s="2"/>
      <c r="H1" s="165" t="s">
        <v>40</v>
      </c>
      <c r="I1" s="166"/>
      <c r="J1" s="165" t="s">
        <v>43</v>
      </c>
      <c r="K1" s="157"/>
    </row>
    <row r="2" spans="1:11" ht="21.75" customHeight="1">
      <c r="A2" s="4"/>
      <c r="B2" s="5"/>
      <c r="C2" s="5"/>
      <c r="D2" s="6"/>
      <c r="E2" s="5"/>
      <c r="F2" s="5"/>
      <c r="G2" s="5"/>
      <c r="H2" s="169" t="s">
        <v>41</v>
      </c>
      <c r="I2" s="170"/>
      <c r="J2" s="169" t="s">
        <v>44</v>
      </c>
      <c r="K2" s="158"/>
    </row>
    <row r="3" spans="1:11" ht="21.75" customHeight="1" thickBot="1">
      <c r="A3" s="4"/>
      <c r="B3" s="5"/>
      <c r="C3" s="5"/>
      <c r="D3" s="6"/>
      <c r="E3" s="5"/>
      <c r="F3" s="5"/>
      <c r="G3" s="5"/>
      <c r="H3" s="169" t="s">
        <v>42</v>
      </c>
      <c r="I3" s="170"/>
      <c r="J3" s="169" t="s">
        <v>45</v>
      </c>
      <c r="K3" s="158"/>
    </row>
    <row r="4" spans="1:11" ht="15.75" thickBot="1">
      <c r="A4" s="89"/>
      <c r="B4" s="90" t="s">
        <v>1</v>
      </c>
      <c r="C4" s="90" t="s">
        <v>2</v>
      </c>
      <c r="D4" s="91" t="s">
        <v>3</v>
      </c>
      <c r="E4" s="90" t="s">
        <v>4</v>
      </c>
      <c r="F4" s="90" t="s">
        <v>5</v>
      </c>
      <c r="G4" s="92" t="s">
        <v>6</v>
      </c>
      <c r="H4" s="167"/>
      <c r="I4" s="168"/>
      <c r="J4" s="93"/>
      <c r="K4" s="94"/>
    </row>
    <row r="5" spans="1:11" ht="22.5" customHeight="1">
      <c r="A5" s="95" t="s">
        <v>19</v>
      </c>
      <c r="B5" s="96">
        <v>461</v>
      </c>
      <c r="C5" s="97">
        <v>318</v>
      </c>
      <c r="D5" s="38">
        <f aca="true" t="shared" si="0" ref="D5:D20">C5/B5</f>
        <v>0.6898047722342733</v>
      </c>
      <c r="E5" s="97">
        <v>304</v>
      </c>
      <c r="F5" s="98">
        <f aca="true" t="shared" si="1" ref="F5:F20">E5/C5</f>
        <v>0.9559748427672956</v>
      </c>
      <c r="G5" s="99">
        <f aca="true" t="shared" si="2" ref="G5:G20">C5-E5</f>
        <v>14</v>
      </c>
      <c r="H5" s="100">
        <v>117</v>
      </c>
      <c r="I5" s="101">
        <f aca="true" t="shared" si="3" ref="I5:I21">H5/E5</f>
        <v>0.3848684210526316</v>
      </c>
      <c r="J5" s="100">
        <v>187</v>
      </c>
      <c r="K5" s="101">
        <f aca="true" t="shared" si="4" ref="K5:K21">J5/E5</f>
        <v>0.6151315789473685</v>
      </c>
    </row>
    <row r="6" spans="1:11" ht="22.5" customHeight="1">
      <c r="A6" s="102" t="s">
        <v>20</v>
      </c>
      <c r="B6" s="103">
        <v>213</v>
      </c>
      <c r="C6" s="42">
        <v>145</v>
      </c>
      <c r="D6" s="43">
        <f t="shared" si="0"/>
        <v>0.6807511737089202</v>
      </c>
      <c r="E6" s="42">
        <v>139</v>
      </c>
      <c r="F6" s="43">
        <f t="shared" si="1"/>
        <v>0.9586206896551724</v>
      </c>
      <c r="G6" s="45">
        <f t="shared" si="2"/>
        <v>6</v>
      </c>
      <c r="H6" s="104">
        <v>63</v>
      </c>
      <c r="I6" s="105">
        <f t="shared" si="3"/>
        <v>0.45323741007194246</v>
      </c>
      <c r="J6" s="104">
        <v>76</v>
      </c>
      <c r="K6" s="106">
        <f t="shared" si="4"/>
        <v>0.5467625899280576</v>
      </c>
    </row>
    <row r="7" spans="1:11" ht="22.5" customHeight="1">
      <c r="A7" s="107" t="s">
        <v>21</v>
      </c>
      <c r="B7" s="49">
        <v>256</v>
      </c>
      <c r="C7" s="37">
        <v>184</v>
      </c>
      <c r="D7" s="38">
        <f t="shared" si="0"/>
        <v>0.71875</v>
      </c>
      <c r="E7" s="37">
        <v>175</v>
      </c>
      <c r="F7" s="38">
        <f t="shared" si="1"/>
        <v>0.9510869565217391</v>
      </c>
      <c r="G7" s="40">
        <f t="shared" si="2"/>
        <v>9</v>
      </c>
      <c r="H7" s="108">
        <v>98</v>
      </c>
      <c r="I7" s="101">
        <f t="shared" si="3"/>
        <v>0.56</v>
      </c>
      <c r="J7" s="108">
        <v>77</v>
      </c>
      <c r="K7" s="84">
        <f t="shared" si="4"/>
        <v>0.44</v>
      </c>
    </row>
    <row r="8" spans="1:11" ht="22.5" customHeight="1">
      <c r="A8" s="102" t="s">
        <v>22</v>
      </c>
      <c r="B8" s="103">
        <v>65</v>
      </c>
      <c r="C8" s="42">
        <v>33</v>
      </c>
      <c r="D8" s="43">
        <f t="shared" si="0"/>
        <v>0.5076923076923077</v>
      </c>
      <c r="E8" s="42">
        <v>33</v>
      </c>
      <c r="F8" s="43">
        <f t="shared" si="1"/>
        <v>1</v>
      </c>
      <c r="G8" s="45">
        <f t="shared" si="2"/>
        <v>0</v>
      </c>
      <c r="H8" s="104">
        <v>17</v>
      </c>
      <c r="I8" s="105">
        <f t="shared" si="3"/>
        <v>0.5151515151515151</v>
      </c>
      <c r="J8" s="104">
        <v>16</v>
      </c>
      <c r="K8" s="106">
        <f t="shared" si="4"/>
        <v>0.48484848484848486</v>
      </c>
    </row>
    <row r="9" spans="1:11" ht="22.5" customHeight="1">
      <c r="A9" s="107" t="s">
        <v>23</v>
      </c>
      <c r="B9" s="49">
        <v>97</v>
      </c>
      <c r="C9" s="37">
        <v>75</v>
      </c>
      <c r="D9" s="38">
        <f t="shared" si="0"/>
        <v>0.7731958762886598</v>
      </c>
      <c r="E9" s="37">
        <v>65</v>
      </c>
      <c r="F9" s="38">
        <f t="shared" si="1"/>
        <v>0.8666666666666667</v>
      </c>
      <c r="G9" s="40">
        <f t="shared" si="2"/>
        <v>10</v>
      </c>
      <c r="H9" s="108">
        <v>34</v>
      </c>
      <c r="I9" s="101">
        <f t="shared" si="3"/>
        <v>0.5230769230769231</v>
      </c>
      <c r="J9" s="108">
        <v>31</v>
      </c>
      <c r="K9" s="84">
        <f t="shared" si="4"/>
        <v>0.47692307692307695</v>
      </c>
    </row>
    <row r="10" spans="1:11" ht="22.5" customHeight="1">
      <c r="A10" s="102" t="s">
        <v>24</v>
      </c>
      <c r="B10" s="103">
        <v>103</v>
      </c>
      <c r="C10" s="42">
        <v>66</v>
      </c>
      <c r="D10" s="43">
        <f t="shared" si="0"/>
        <v>0.6407766990291263</v>
      </c>
      <c r="E10" s="42">
        <v>62</v>
      </c>
      <c r="F10" s="43">
        <f t="shared" si="1"/>
        <v>0.9393939393939394</v>
      </c>
      <c r="G10" s="45">
        <f t="shared" si="2"/>
        <v>4</v>
      </c>
      <c r="H10" s="104">
        <v>40</v>
      </c>
      <c r="I10" s="105">
        <f t="shared" si="3"/>
        <v>0.6451612903225806</v>
      </c>
      <c r="J10" s="104">
        <v>22</v>
      </c>
      <c r="K10" s="106">
        <f t="shared" si="4"/>
        <v>0.3548387096774194</v>
      </c>
    </row>
    <row r="11" spans="1:11" ht="22.5" customHeight="1">
      <c r="A11" s="107" t="s">
        <v>25</v>
      </c>
      <c r="B11" s="49">
        <v>131</v>
      </c>
      <c r="C11" s="37">
        <v>93</v>
      </c>
      <c r="D11" s="38">
        <f t="shared" si="0"/>
        <v>0.7099236641221374</v>
      </c>
      <c r="E11" s="37">
        <v>90</v>
      </c>
      <c r="F11" s="38">
        <f t="shared" si="1"/>
        <v>0.967741935483871</v>
      </c>
      <c r="G11" s="40">
        <f t="shared" si="2"/>
        <v>3</v>
      </c>
      <c r="H11" s="108">
        <v>44</v>
      </c>
      <c r="I11" s="101">
        <f t="shared" si="3"/>
        <v>0.4888888888888889</v>
      </c>
      <c r="J11" s="108">
        <v>46</v>
      </c>
      <c r="K11" s="84">
        <f t="shared" si="4"/>
        <v>0.5111111111111111</v>
      </c>
    </row>
    <row r="12" spans="1:11" ht="22.5" customHeight="1">
      <c r="A12" s="102" t="s">
        <v>26</v>
      </c>
      <c r="B12" s="103">
        <v>101</v>
      </c>
      <c r="C12" s="42">
        <v>60</v>
      </c>
      <c r="D12" s="43">
        <f t="shared" si="0"/>
        <v>0.594059405940594</v>
      </c>
      <c r="E12" s="42">
        <v>56</v>
      </c>
      <c r="F12" s="43">
        <f t="shared" si="1"/>
        <v>0.9333333333333333</v>
      </c>
      <c r="G12" s="45">
        <f t="shared" si="2"/>
        <v>4</v>
      </c>
      <c r="H12" s="104">
        <v>21</v>
      </c>
      <c r="I12" s="105">
        <f t="shared" si="3"/>
        <v>0.375</v>
      </c>
      <c r="J12" s="104">
        <v>35</v>
      </c>
      <c r="K12" s="106">
        <f t="shared" si="4"/>
        <v>0.625</v>
      </c>
    </row>
    <row r="13" spans="1:11" ht="22.5" customHeight="1">
      <c r="A13" s="107" t="s">
        <v>46</v>
      </c>
      <c r="B13" s="49">
        <v>210</v>
      </c>
      <c r="C13" s="37">
        <v>155</v>
      </c>
      <c r="D13" s="38">
        <f t="shared" si="0"/>
        <v>0.7380952380952381</v>
      </c>
      <c r="E13" s="37">
        <v>145</v>
      </c>
      <c r="F13" s="38">
        <f t="shared" si="1"/>
        <v>0.9354838709677419</v>
      </c>
      <c r="G13" s="40">
        <f t="shared" si="2"/>
        <v>10</v>
      </c>
      <c r="H13" s="108">
        <v>61</v>
      </c>
      <c r="I13" s="101">
        <f t="shared" si="3"/>
        <v>0.4206896551724138</v>
      </c>
      <c r="J13" s="108">
        <v>84</v>
      </c>
      <c r="K13" s="84">
        <f t="shared" si="4"/>
        <v>0.5793103448275863</v>
      </c>
    </row>
    <row r="14" spans="1:11" ht="22.5" customHeight="1">
      <c r="A14" s="102" t="s">
        <v>27</v>
      </c>
      <c r="B14" s="103">
        <v>152</v>
      </c>
      <c r="C14" s="42">
        <v>106</v>
      </c>
      <c r="D14" s="43">
        <f t="shared" si="0"/>
        <v>0.6973684210526315</v>
      </c>
      <c r="E14" s="42">
        <v>102</v>
      </c>
      <c r="F14" s="43">
        <f t="shared" si="1"/>
        <v>0.9622641509433962</v>
      </c>
      <c r="G14" s="45">
        <f t="shared" si="2"/>
        <v>4</v>
      </c>
      <c r="H14" s="104">
        <v>58</v>
      </c>
      <c r="I14" s="105">
        <f t="shared" si="3"/>
        <v>0.5686274509803921</v>
      </c>
      <c r="J14" s="104">
        <v>44</v>
      </c>
      <c r="K14" s="106">
        <f t="shared" si="4"/>
        <v>0.43137254901960786</v>
      </c>
    </row>
    <row r="15" spans="1:11" ht="22.5" customHeight="1">
      <c r="A15" s="107" t="s">
        <v>33</v>
      </c>
      <c r="B15" s="49">
        <v>214</v>
      </c>
      <c r="C15" s="37">
        <v>140</v>
      </c>
      <c r="D15" s="38">
        <f t="shared" si="0"/>
        <v>0.6542056074766355</v>
      </c>
      <c r="E15" s="37">
        <v>134</v>
      </c>
      <c r="F15" s="38">
        <f t="shared" si="1"/>
        <v>0.9571428571428572</v>
      </c>
      <c r="G15" s="40">
        <f t="shared" si="2"/>
        <v>6</v>
      </c>
      <c r="H15" s="108">
        <v>77</v>
      </c>
      <c r="I15" s="101">
        <f t="shared" si="3"/>
        <v>0.5746268656716418</v>
      </c>
      <c r="J15" s="108">
        <v>57</v>
      </c>
      <c r="K15" s="84">
        <f t="shared" si="4"/>
        <v>0.4253731343283582</v>
      </c>
    </row>
    <row r="16" spans="1:11" ht="22.5" customHeight="1">
      <c r="A16" s="102" t="s">
        <v>47</v>
      </c>
      <c r="B16" s="103">
        <v>72</v>
      </c>
      <c r="C16" s="42">
        <v>51</v>
      </c>
      <c r="D16" s="43">
        <f t="shared" si="0"/>
        <v>0.7083333333333334</v>
      </c>
      <c r="E16" s="42">
        <v>43</v>
      </c>
      <c r="F16" s="43">
        <f t="shared" si="1"/>
        <v>0.8431372549019608</v>
      </c>
      <c r="G16" s="45">
        <f t="shared" si="2"/>
        <v>8</v>
      </c>
      <c r="H16" s="104">
        <v>24</v>
      </c>
      <c r="I16" s="105">
        <f t="shared" si="3"/>
        <v>0.5581395348837209</v>
      </c>
      <c r="J16" s="104">
        <v>19</v>
      </c>
      <c r="K16" s="106">
        <f t="shared" si="4"/>
        <v>0.4418604651162791</v>
      </c>
    </row>
    <row r="17" spans="1:11" ht="22.5" customHeight="1">
      <c r="A17" s="107" t="s">
        <v>28</v>
      </c>
      <c r="B17" s="49">
        <v>296</v>
      </c>
      <c r="C17" s="37">
        <v>189</v>
      </c>
      <c r="D17" s="38">
        <f t="shared" si="0"/>
        <v>0.6385135135135135</v>
      </c>
      <c r="E17" s="37">
        <v>183</v>
      </c>
      <c r="F17" s="38">
        <f t="shared" si="1"/>
        <v>0.9682539682539683</v>
      </c>
      <c r="G17" s="40">
        <f t="shared" si="2"/>
        <v>6</v>
      </c>
      <c r="H17" s="108">
        <v>83</v>
      </c>
      <c r="I17" s="101">
        <f t="shared" si="3"/>
        <v>0.453551912568306</v>
      </c>
      <c r="J17" s="108">
        <v>100</v>
      </c>
      <c r="K17" s="84">
        <f t="shared" si="4"/>
        <v>0.546448087431694</v>
      </c>
    </row>
    <row r="18" spans="1:11" ht="22.5" customHeight="1">
      <c r="A18" s="102" t="s">
        <v>29</v>
      </c>
      <c r="B18" s="103">
        <v>82</v>
      </c>
      <c r="C18" s="42">
        <v>51</v>
      </c>
      <c r="D18" s="43">
        <f t="shared" si="0"/>
        <v>0.6219512195121951</v>
      </c>
      <c r="E18" s="42">
        <v>41</v>
      </c>
      <c r="F18" s="43">
        <f t="shared" si="1"/>
        <v>0.803921568627451</v>
      </c>
      <c r="G18" s="45">
        <f t="shared" si="2"/>
        <v>10</v>
      </c>
      <c r="H18" s="104">
        <v>25</v>
      </c>
      <c r="I18" s="105">
        <f t="shared" si="3"/>
        <v>0.6097560975609756</v>
      </c>
      <c r="J18" s="104">
        <v>16</v>
      </c>
      <c r="K18" s="106">
        <f t="shared" si="4"/>
        <v>0.3902439024390244</v>
      </c>
    </row>
    <row r="19" spans="1:11" ht="22.5" customHeight="1">
      <c r="A19" s="107" t="s">
        <v>30</v>
      </c>
      <c r="B19" s="49">
        <v>236</v>
      </c>
      <c r="C19" s="37">
        <v>142</v>
      </c>
      <c r="D19" s="38">
        <f t="shared" si="0"/>
        <v>0.6016949152542372</v>
      </c>
      <c r="E19" s="37">
        <v>138</v>
      </c>
      <c r="F19" s="38">
        <f t="shared" si="1"/>
        <v>0.971830985915493</v>
      </c>
      <c r="G19" s="40">
        <f t="shared" si="2"/>
        <v>4</v>
      </c>
      <c r="H19" s="108">
        <v>68</v>
      </c>
      <c r="I19" s="101">
        <f t="shared" si="3"/>
        <v>0.4927536231884058</v>
      </c>
      <c r="J19" s="108">
        <v>70</v>
      </c>
      <c r="K19" s="84">
        <f t="shared" si="4"/>
        <v>0.5072463768115942</v>
      </c>
    </row>
    <row r="20" spans="1:11" ht="22.5" customHeight="1" thickBot="1">
      <c r="A20" s="109" t="s">
        <v>31</v>
      </c>
      <c r="B20" s="110">
        <v>142</v>
      </c>
      <c r="C20" s="111">
        <v>84</v>
      </c>
      <c r="D20" s="112">
        <f t="shared" si="0"/>
        <v>0.5915492957746479</v>
      </c>
      <c r="E20" s="111">
        <v>78</v>
      </c>
      <c r="F20" s="112">
        <f t="shared" si="1"/>
        <v>0.9285714285714286</v>
      </c>
      <c r="G20" s="47">
        <f t="shared" si="2"/>
        <v>6</v>
      </c>
      <c r="H20" s="113">
        <v>36</v>
      </c>
      <c r="I20" s="105">
        <f t="shared" si="3"/>
        <v>0.46153846153846156</v>
      </c>
      <c r="J20" s="113">
        <v>42</v>
      </c>
      <c r="K20" s="114">
        <f t="shared" si="4"/>
        <v>0.5384615384615384</v>
      </c>
    </row>
    <row r="21" spans="1:11" ht="22.5" customHeight="1" thickBot="1">
      <c r="A21" s="117" t="s">
        <v>18</v>
      </c>
      <c r="B21" s="115">
        <f>SUM(B5:B20)</f>
        <v>2831</v>
      </c>
      <c r="C21" s="57">
        <f>SUM(C5:C20)</f>
        <v>1892</v>
      </c>
      <c r="D21" s="58">
        <f>C21/B21</f>
        <v>0.6683150830095372</v>
      </c>
      <c r="E21" s="57">
        <f>SUM(E5:E20)</f>
        <v>1788</v>
      </c>
      <c r="F21" s="58">
        <f>E21/C21</f>
        <v>0.945031712473573</v>
      </c>
      <c r="G21" s="60">
        <f>SUM(G5:G20)</f>
        <v>104</v>
      </c>
      <c r="H21" s="116">
        <f>SUM(H5:H20)</f>
        <v>866</v>
      </c>
      <c r="I21" s="101">
        <f t="shared" si="3"/>
        <v>0.4843400447427293</v>
      </c>
      <c r="J21" s="116">
        <f>SUM(J2:J20)</f>
        <v>922</v>
      </c>
      <c r="K21" s="88">
        <f t="shared" si="4"/>
        <v>0.5156599552572707</v>
      </c>
    </row>
    <row r="22" spans="1:11" ht="15">
      <c r="A22" s="62"/>
      <c r="B22" s="62"/>
      <c r="C22" s="62"/>
      <c r="D22" s="62"/>
      <c r="E22" s="62"/>
      <c r="F22" s="62"/>
      <c r="G22" s="62"/>
      <c r="H22" s="165" t="s">
        <v>40</v>
      </c>
      <c r="I22" s="166"/>
      <c r="J22" s="165" t="s">
        <v>43</v>
      </c>
      <c r="K22" s="157"/>
    </row>
  </sheetData>
  <sheetProtection/>
  <mergeCells count="9">
    <mergeCell ref="J1:K1"/>
    <mergeCell ref="H1:I1"/>
    <mergeCell ref="J22:K22"/>
    <mergeCell ref="H22:I22"/>
    <mergeCell ref="H4:I4"/>
    <mergeCell ref="J3:K3"/>
    <mergeCell ref="J2:K2"/>
    <mergeCell ref="H3:I3"/>
    <mergeCell ref="H2:I2"/>
  </mergeCells>
  <printOptions horizontalCentered="1"/>
  <pageMargins left="0.5905511811023623" right="0.5905511811023623" top="0.7874015748031497" bottom="0" header="0.3937007874015748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32.421875" style="0" bestFit="1" customWidth="1"/>
    <col min="2" max="2" width="8.421875" style="0" bestFit="1" customWidth="1"/>
    <col min="3" max="3" width="14.28125" style="0" bestFit="1" customWidth="1"/>
    <col min="4" max="4" width="8.421875" style="0" bestFit="1" customWidth="1"/>
    <col min="5" max="5" width="14.28125" style="0" bestFit="1" customWidth="1"/>
    <col min="6" max="7" width="7.8515625" style="0" bestFit="1" customWidth="1"/>
  </cols>
  <sheetData>
    <row r="1" spans="1:7" ht="24.75" customHeight="1" thickBot="1">
      <c r="A1" s="118"/>
      <c r="B1" s="179" t="s">
        <v>19</v>
      </c>
      <c r="C1" s="172"/>
      <c r="D1" s="177" t="s">
        <v>0</v>
      </c>
      <c r="E1" s="178"/>
      <c r="F1" s="171" t="s">
        <v>56</v>
      </c>
      <c r="G1" s="172"/>
    </row>
    <row r="2" spans="1:7" ht="24.75" customHeight="1">
      <c r="A2" s="119" t="s">
        <v>49</v>
      </c>
      <c r="B2" s="120">
        <v>2831</v>
      </c>
      <c r="C2" s="121"/>
      <c r="D2" s="122">
        <v>8136</v>
      </c>
      <c r="E2" s="123"/>
      <c r="F2" s="124">
        <f>SUM(B2:D2)</f>
        <v>10967</v>
      </c>
      <c r="G2" s="125"/>
    </row>
    <row r="3" spans="1:7" ht="24.75" customHeight="1">
      <c r="A3" s="126" t="s">
        <v>50</v>
      </c>
      <c r="B3" s="127">
        <v>1892</v>
      </c>
      <c r="C3" s="121"/>
      <c r="D3" s="128">
        <v>5191</v>
      </c>
      <c r="E3" s="123"/>
      <c r="F3" s="127">
        <f>SUM(B3:D3)</f>
        <v>7083</v>
      </c>
      <c r="G3" s="129"/>
    </row>
    <row r="4" spans="1:7" ht="24.75" customHeight="1">
      <c r="A4" s="126" t="s">
        <v>51</v>
      </c>
      <c r="B4" s="130">
        <f>B3/B2</f>
        <v>0.6683150830095372</v>
      </c>
      <c r="C4" s="131"/>
      <c r="D4" s="132">
        <f>D3/D2</f>
        <v>0.6380285152409046</v>
      </c>
      <c r="E4" s="133"/>
      <c r="F4" s="130">
        <f>F3/F2</f>
        <v>0.6458466308014954</v>
      </c>
      <c r="G4" s="129"/>
    </row>
    <row r="5" spans="1:7" ht="24.75" customHeight="1">
      <c r="A5" s="126" t="s">
        <v>4</v>
      </c>
      <c r="B5" s="127">
        <v>1788</v>
      </c>
      <c r="C5" s="121"/>
      <c r="D5" s="128">
        <v>4896</v>
      </c>
      <c r="E5" s="123"/>
      <c r="F5" s="127">
        <f>SUM(B5:D5)</f>
        <v>6684</v>
      </c>
      <c r="G5" s="129"/>
    </row>
    <row r="6" spans="1:7" ht="24.75" customHeight="1">
      <c r="A6" s="126" t="s">
        <v>52</v>
      </c>
      <c r="B6" s="130">
        <f>B5/B3</f>
        <v>0.945031712473573</v>
      </c>
      <c r="C6" s="131"/>
      <c r="D6" s="132">
        <f>D5/D3</f>
        <v>0.9431708726642265</v>
      </c>
      <c r="E6" s="133"/>
      <c r="F6" s="130">
        <f>F5/F3</f>
        <v>0.9436679373146971</v>
      </c>
      <c r="G6" s="129"/>
    </row>
    <row r="7" spans="1:7" ht="24.75" customHeight="1">
      <c r="A7" s="134" t="s">
        <v>6</v>
      </c>
      <c r="B7" s="127">
        <f>B3-B5</f>
        <v>104</v>
      </c>
      <c r="C7" s="121"/>
      <c r="D7" s="135">
        <f>D3-D5</f>
        <v>295</v>
      </c>
      <c r="E7" s="123"/>
      <c r="F7" s="127">
        <f>F3-F5</f>
        <v>399</v>
      </c>
      <c r="G7" s="129"/>
    </row>
    <row r="8" spans="1:7" ht="24.75" customHeight="1" thickBot="1">
      <c r="A8" s="136"/>
      <c r="B8" s="137"/>
      <c r="C8" s="138"/>
      <c r="D8" s="139"/>
      <c r="E8" s="140"/>
      <c r="F8" s="137"/>
      <c r="G8" s="141"/>
    </row>
    <row r="9" spans="1:7" ht="24.75" customHeight="1">
      <c r="A9" s="142"/>
      <c r="B9" s="180" t="s">
        <v>19</v>
      </c>
      <c r="C9" s="181"/>
      <c r="D9" s="156" t="s">
        <v>0</v>
      </c>
      <c r="E9" s="159"/>
      <c r="F9" s="173" t="s">
        <v>56</v>
      </c>
      <c r="G9" s="174"/>
    </row>
    <row r="10" spans="1:7" ht="24.75" customHeight="1" thickBot="1">
      <c r="A10" s="143"/>
      <c r="B10" s="144" t="s">
        <v>57</v>
      </c>
      <c r="C10" s="145" t="s">
        <v>55</v>
      </c>
      <c r="D10" s="146" t="s">
        <v>57</v>
      </c>
      <c r="E10" s="146" t="s">
        <v>55</v>
      </c>
      <c r="F10" s="175" t="s">
        <v>55</v>
      </c>
      <c r="G10" s="176"/>
    </row>
    <row r="11" spans="1:7" ht="24.75" customHeight="1">
      <c r="A11" s="126" t="s">
        <v>53</v>
      </c>
      <c r="B11" s="36">
        <v>866</v>
      </c>
      <c r="C11" s="147">
        <f>B11/B5</f>
        <v>0.4843400447427293</v>
      </c>
      <c r="D11" s="30">
        <v>2490</v>
      </c>
      <c r="E11" s="148">
        <f>D11/D5</f>
        <v>0.508578431372549</v>
      </c>
      <c r="F11" s="36">
        <f>SUM(B11,D11)</f>
        <v>3356</v>
      </c>
      <c r="G11" s="147">
        <f>F11/F5</f>
        <v>0.5020945541591861</v>
      </c>
    </row>
    <row r="12" spans="1:7" ht="24.75" customHeight="1" thickBot="1">
      <c r="A12" s="153" t="s">
        <v>54</v>
      </c>
      <c r="B12" s="149">
        <v>922</v>
      </c>
      <c r="C12" s="150">
        <f>B12/B5</f>
        <v>0.5156599552572707</v>
      </c>
      <c r="D12" s="151">
        <v>2406</v>
      </c>
      <c r="E12" s="152">
        <f>D12/D5</f>
        <v>0.49142156862745096</v>
      </c>
      <c r="F12" s="149">
        <f>SUM(B12,D12)</f>
        <v>3328</v>
      </c>
      <c r="G12" s="150">
        <f>F12/F5</f>
        <v>0.49790544584081387</v>
      </c>
    </row>
  </sheetData>
  <sheetProtection/>
  <mergeCells count="7">
    <mergeCell ref="B1:C1"/>
    <mergeCell ref="D9:E9"/>
    <mergeCell ref="B9:C9"/>
    <mergeCell ref="F1:G1"/>
    <mergeCell ref="F9:G9"/>
    <mergeCell ref="F10:G10"/>
    <mergeCell ref="D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Propriétaire</cp:lastModifiedBy>
  <cp:lastPrinted>2012-06-17T17:02:06Z</cp:lastPrinted>
  <dcterms:created xsi:type="dcterms:W3CDTF">2007-06-10T16:11:00Z</dcterms:created>
  <dcterms:modified xsi:type="dcterms:W3CDTF">2012-06-18T08:07:23Z</dcterms:modified>
  <cp:category/>
  <cp:version/>
  <cp:contentType/>
  <cp:contentStatus/>
</cp:coreProperties>
</file>